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7950" activeTab="2"/>
  </bookViews>
  <sheets>
    <sheet name="The Parameter of PV array " sheetId="2" r:id="rId1"/>
    <sheet name="Recommended PV array " sheetId="1" r:id="rId2"/>
    <sheet name="Caculation formula of PV array " sheetId="3" r:id="rId3"/>
  </sheets>
  <calcPr calcId="124519"/>
</workbook>
</file>

<file path=xl/calcChain.xml><?xml version="1.0" encoding="utf-8"?>
<calcChain xmlns="http://schemas.openxmlformats.org/spreadsheetml/2006/main">
  <c r="C15" i="3"/>
  <c r="C19" s="1"/>
  <c r="B15"/>
  <c r="B19" s="1"/>
  <c r="B20" s="1"/>
  <c r="B14"/>
  <c r="B18" s="1"/>
  <c r="C20" l="1"/>
</calcChain>
</file>

<file path=xl/sharedStrings.xml><?xml version="1.0" encoding="utf-8"?>
<sst xmlns="http://schemas.openxmlformats.org/spreadsheetml/2006/main" count="454" uniqueCount="237">
  <si>
    <t>Generally,the number of battery in one PV array is 60 or 72,Below form show PV array parameter on market,The technology parameter may has the difference on every manufactures ,please referece.</t>
  </si>
  <si>
    <t>1. Monocrystalline silicon module 245-315W</t>
  </si>
  <si>
    <t>Type</t>
  </si>
  <si>
    <t>model（assume）</t>
  </si>
  <si>
    <t xml:space="preserve"> rated power</t>
  </si>
  <si>
    <t>maximun power point voltage(Vmp)</t>
  </si>
  <si>
    <t>maximun power point current(Imp)</t>
  </si>
  <si>
    <t>open circuit voltage(Voc)</t>
  </si>
  <si>
    <t xml:space="preserve"> short-circuit current(Isc)</t>
  </si>
  <si>
    <t>efficiency</t>
  </si>
  <si>
    <t>Size</t>
  </si>
  <si>
    <t>power error</t>
  </si>
  <si>
    <t>Fuse capacity</t>
  </si>
  <si>
    <t>60 pieces of battery</t>
  </si>
  <si>
    <t>VOL-M-245W</t>
  </si>
  <si>
    <t>245W</t>
  </si>
  <si>
    <t>30.10V</t>
  </si>
  <si>
    <t>8.13A</t>
  </si>
  <si>
    <t>36.80V</t>
  </si>
  <si>
    <t>8.65A</t>
  </si>
  <si>
    <t>1640*990*40mm</t>
  </si>
  <si>
    <t>0+3%</t>
  </si>
  <si>
    <t>15A</t>
  </si>
  <si>
    <t>VOL-M-250W</t>
  </si>
  <si>
    <t>250W</t>
  </si>
  <si>
    <t>30.50V</t>
  </si>
  <si>
    <t>8.21A</t>
  </si>
  <si>
    <t>37.30V</t>
  </si>
  <si>
    <t>8.74A</t>
  </si>
  <si>
    <t>VOL-M-255W</t>
  </si>
  <si>
    <t>255W</t>
  </si>
  <si>
    <t>30.60V</t>
  </si>
  <si>
    <t>8.32A</t>
  </si>
  <si>
    <t>37.40V</t>
  </si>
  <si>
    <t>8.85A</t>
  </si>
  <si>
    <t>VOL-M-260W</t>
  </si>
  <si>
    <t>260W</t>
  </si>
  <si>
    <t>31.10V</t>
  </si>
  <si>
    <t>8.35A</t>
  </si>
  <si>
    <t>38.00V</t>
  </si>
  <si>
    <t>8.89A</t>
  </si>
  <si>
    <t>VOL-M-265W</t>
  </si>
  <si>
    <t>265W</t>
  </si>
  <si>
    <t>31.51V</t>
  </si>
  <si>
    <t>8.41A</t>
  </si>
  <si>
    <t>38.52V</t>
  </si>
  <si>
    <t>9.13A</t>
  </si>
  <si>
    <t>72 pieces of battery</t>
  </si>
  <si>
    <t>VOL-M-295W</t>
  </si>
  <si>
    <t>295W</t>
  </si>
  <si>
    <t>36.30V</t>
  </si>
  <si>
    <t>44.40V</t>
  </si>
  <si>
    <t>1640*990*50mm</t>
  </si>
  <si>
    <t>VOL-M-300W</t>
  </si>
  <si>
    <t>300W</t>
  </si>
  <si>
    <t>36.50V</t>
  </si>
  <si>
    <t>44.60V</t>
  </si>
  <si>
    <t>VOL-M-305W</t>
  </si>
  <si>
    <t>305W</t>
  </si>
  <si>
    <t>36.90V</t>
  </si>
  <si>
    <t>8.26A</t>
  </si>
  <si>
    <t>45.10V</t>
  </si>
  <si>
    <t>8.79A</t>
  </si>
  <si>
    <t>VOL-M-310W</t>
  </si>
  <si>
    <t>310W</t>
  </si>
  <si>
    <t>37.10V</t>
  </si>
  <si>
    <t>45.40V</t>
  </si>
  <si>
    <t>VOL-M-315W</t>
  </si>
  <si>
    <t>315W</t>
  </si>
  <si>
    <t>37.60V</t>
  </si>
  <si>
    <t>8.39A</t>
  </si>
  <si>
    <t>46.00V</t>
  </si>
  <si>
    <t>8.95A</t>
  </si>
  <si>
    <t>2.Polysilicon module 240-305W</t>
  </si>
  <si>
    <t>VOL-P-240W</t>
  </si>
  <si>
    <t>240W</t>
  </si>
  <si>
    <t>30.00V</t>
  </si>
  <si>
    <t>8.00A</t>
  </si>
  <si>
    <t>35.70V</t>
  </si>
  <si>
    <t>8.57A</t>
  </si>
  <si>
    <t>VOL-P-245W</t>
  </si>
  <si>
    <t>30.40V</t>
  </si>
  <si>
    <t>8.05A</t>
  </si>
  <si>
    <t>36.10V</t>
  </si>
  <si>
    <t>8.63A</t>
  </si>
  <si>
    <t>VOL-P-250W</t>
  </si>
  <si>
    <t>8.17A</t>
  </si>
  <si>
    <t>8.71A</t>
  </si>
  <si>
    <t>VOL-P-255W</t>
  </si>
  <si>
    <t>30.70V</t>
  </si>
  <si>
    <t>8.30A</t>
  </si>
  <si>
    <t>36.40V</t>
  </si>
  <si>
    <t>8.80A</t>
  </si>
  <si>
    <t>VOL-P-260W</t>
  </si>
  <si>
    <t>30.90V</t>
  </si>
  <si>
    <t>8.42A</t>
  </si>
  <si>
    <t>36.70V</t>
  </si>
  <si>
    <t>VOL-P-285W</t>
  </si>
  <si>
    <t>285W</t>
  </si>
  <si>
    <t>35.90V</t>
  </si>
  <si>
    <t>7.94A</t>
  </si>
  <si>
    <t>42.70V</t>
  </si>
  <si>
    <t>8.51A</t>
  </si>
  <si>
    <t>1950*990*50mm</t>
  </si>
  <si>
    <t>VOL-P-290W</t>
  </si>
  <si>
    <t>290W</t>
  </si>
  <si>
    <t>43.20V</t>
  </si>
  <si>
    <t>VOL-P-295W</t>
  </si>
  <si>
    <t>8.08A</t>
  </si>
  <si>
    <t>43.30V</t>
  </si>
  <si>
    <t>8.64A</t>
  </si>
  <si>
    <t>VOL-P-300W</t>
  </si>
  <si>
    <t>43.60V</t>
  </si>
  <si>
    <t>VOL-P-305W</t>
  </si>
  <si>
    <t>43.70V</t>
  </si>
  <si>
    <t>8.27A</t>
  </si>
  <si>
    <t>49.50V</t>
  </si>
  <si>
    <t>8.78A</t>
  </si>
  <si>
    <t xml:space="preserve">3.Monocrystalline silicon module 320-340W </t>
  </si>
  <si>
    <t>VOL-M-320W</t>
  </si>
  <si>
    <t>320W</t>
  </si>
  <si>
    <t>38.46V</t>
  </si>
  <si>
    <t>46.78V</t>
  </si>
  <si>
    <t>8.98A</t>
  </si>
  <si>
    <t>1960*991*40</t>
  </si>
  <si>
    <t>VOL-M-325W</t>
  </si>
  <si>
    <t>325W</t>
  </si>
  <si>
    <t>38.55V</t>
  </si>
  <si>
    <t>8.43A</t>
  </si>
  <si>
    <t>46.95V</t>
  </si>
  <si>
    <t>9.07A</t>
  </si>
  <si>
    <t>VOL-M-330W</t>
  </si>
  <si>
    <t>330W</t>
  </si>
  <si>
    <t>38.60V</t>
  </si>
  <si>
    <t>8.55A</t>
  </si>
  <si>
    <t>47.13V</t>
  </si>
  <si>
    <t>9.14A</t>
  </si>
  <si>
    <t>VOL-M-335W</t>
  </si>
  <si>
    <t>335W</t>
  </si>
  <si>
    <t>38.68V</t>
  </si>
  <si>
    <t>8.66A</t>
  </si>
  <si>
    <t>47.28V</t>
  </si>
  <si>
    <t>9.23A</t>
  </si>
  <si>
    <t>VOL-M-340W</t>
  </si>
  <si>
    <t>340W</t>
  </si>
  <si>
    <t>38.86V</t>
  </si>
  <si>
    <t>8.75A</t>
  </si>
  <si>
    <t>47.45V</t>
  </si>
  <si>
    <t>9.31A</t>
  </si>
  <si>
    <t>3.Polysilicon module 80-100W：</t>
  </si>
  <si>
    <t>36 pieces of battery</t>
  </si>
  <si>
    <t>VOL-P-80W</t>
  </si>
  <si>
    <t>80W</t>
  </si>
  <si>
    <t>17.4V</t>
  </si>
  <si>
    <t>4.60A</t>
  </si>
  <si>
    <t>21.6V</t>
  </si>
  <si>
    <t>5.14A</t>
  </si>
  <si>
    <t>880*664*30</t>
  </si>
  <si>
    <t>10A</t>
  </si>
  <si>
    <t>VOL-P-85W</t>
  </si>
  <si>
    <t>85W</t>
  </si>
  <si>
    <t>17.5V</t>
  </si>
  <si>
    <t>4.86A</t>
  </si>
  <si>
    <t>21.7V</t>
  </si>
  <si>
    <t>5.37A</t>
  </si>
  <si>
    <t>VOL-P-90W</t>
  </si>
  <si>
    <t>90W</t>
  </si>
  <si>
    <t>17.6V</t>
  </si>
  <si>
    <t>5.12A</t>
  </si>
  <si>
    <t>21.8V</t>
  </si>
  <si>
    <t>5.58A</t>
  </si>
  <si>
    <t>998*664*30</t>
  </si>
  <si>
    <t>VOL-P-95W</t>
  </si>
  <si>
    <t>95W</t>
  </si>
  <si>
    <t>17.8V</t>
  </si>
  <si>
    <t>5.34A</t>
  </si>
  <si>
    <t>21.9V</t>
  </si>
  <si>
    <t>5.78A</t>
  </si>
  <si>
    <t>VOL-P-100W</t>
  </si>
  <si>
    <t>100W</t>
  </si>
  <si>
    <t>5.75A</t>
  </si>
  <si>
    <t>6.31A</t>
  </si>
  <si>
    <t>1130*664*30</t>
  </si>
  <si>
    <t>Fox example,output nominal voltage of water pump is 380V</t>
  </si>
  <si>
    <t>Rated output power of ASPIRE</t>
  </si>
  <si>
    <t xml:space="preserve">Type of  PV array </t>
  </si>
  <si>
    <t>the minimum cost combination type</t>
  </si>
  <si>
    <t>2.2KW</t>
  </si>
  <si>
    <t>Polysilicon 36pieces of battery</t>
  </si>
  <si>
    <t>33 pieces series</t>
  </si>
  <si>
    <t>33pieces series</t>
  </si>
  <si>
    <t>7.5KW</t>
  </si>
  <si>
    <t>Monocrystalline silicon 60 pieces of battery</t>
  </si>
  <si>
    <t xml:space="preserve">   19pieces series*2strings</t>
  </si>
  <si>
    <t xml:space="preserve">  19pieces series*2strings</t>
  </si>
  <si>
    <t>Monocrystalline silicon 72pieces of battery</t>
  </si>
  <si>
    <t>16pieces series*2strings</t>
  </si>
  <si>
    <t>15pieces series*2strings</t>
  </si>
  <si>
    <t>Polysilicon module36pieces of battery</t>
  </si>
  <si>
    <t>33pieces series*3strings</t>
  </si>
  <si>
    <t>Polysilicon module60pieces of battery</t>
  </si>
  <si>
    <t>Polysilicon module72pieces of battery</t>
  </si>
  <si>
    <t>14pieces series*2strings</t>
  </si>
  <si>
    <t>11KW</t>
  </si>
  <si>
    <t>Monocrystalline silicon60pieces of battery</t>
  </si>
  <si>
    <t xml:space="preserve">   19pieces series*3strings</t>
  </si>
  <si>
    <t>Monocrystalline silicon72pieces of battery</t>
  </si>
  <si>
    <t xml:space="preserve">  19pieces series*3strings</t>
  </si>
  <si>
    <t xml:space="preserve">  18pieces series*3strings</t>
  </si>
  <si>
    <t>15pieces series*3strings</t>
  </si>
  <si>
    <t>Polysilicon 60pieces of battery</t>
  </si>
  <si>
    <t>16pieces series*3strings</t>
  </si>
  <si>
    <t>14pieces series*3strings</t>
  </si>
  <si>
    <t>Known parameter:</t>
  </si>
  <si>
    <t>Parameter input</t>
  </si>
  <si>
    <t>Remark</t>
  </si>
  <si>
    <t>Rated output power of ASPIRE(water pump)</t>
  </si>
  <si>
    <t>unit W（values 2200/7500/11000）</t>
  </si>
  <si>
    <t>Nominal voltage of water pump</t>
  </si>
  <si>
    <t>unit V（values 380/400/415/440）</t>
  </si>
  <si>
    <t>PV array maximun power point voltage(Vmp)</t>
  </si>
  <si>
    <t>unit V</t>
  </si>
  <si>
    <t>PV array maximun power point current(Imp)</t>
  </si>
  <si>
    <t>unit A</t>
  </si>
  <si>
    <t>PV array open circuit voltage(Voc)</t>
  </si>
  <si>
    <t>PV array short-circuit current(Isc)</t>
  </si>
  <si>
    <t>PV array rated  power</t>
  </si>
  <si>
    <t>unit W</t>
  </si>
  <si>
    <t>valuation:</t>
  </si>
  <si>
    <t>Pieces of string(N)</t>
  </si>
  <si>
    <t>Pieces of series in one string(M)</t>
  </si>
  <si>
    <t>Result:</t>
  </si>
  <si>
    <t>PV array total power range(unit W)</t>
  </si>
  <si>
    <t>Number of Parallel strings (N)</t>
    <phoneticPr fontId="2" type="noConversion"/>
  </si>
  <si>
    <t>Number of Panels in series per string, Min value to Max value(M)</t>
    <phoneticPr fontId="2" type="noConversion"/>
  </si>
  <si>
    <t>PUMP INVERTER PV ARRAY CALCULATOR</t>
    <phoneticPr fontId="2" type="noConversion"/>
  </si>
  <si>
    <r>
      <t xml:space="preserve">Note：Customers just only key in parameter input in </t>
    </r>
    <r>
      <rPr>
        <b/>
        <sz val="10"/>
        <color rgb="FFFF0000"/>
        <rFont val="Arial Unicode MS"/>
        <family val="2"/>
        <charset val="136"/>
      </rPr>
      <t>RED ZONE</t>
    </r>
    <r>
      <rPr>
        <b/>
        <sz val="10"/>
        <color theme="1"/>
        <rFont val="Arial Unicode MS"/>
        <family val="2"/>
        <charset val="136"/>
      </rPr>
      <t xml:space="preserve">, and recommended PV array setup will show in </t>
    </r>
    <r>
      <rPr>
        <b/>
        <sz val="10"/>
        <color rgb="FF0070C0"/>
        <rFont val="Arial Unicode MS"/>
        <family val="2"/>
        <charset val="136"/>
      </rPr>
      <t>BLUE ZONE</t>
    </r>
    <r>
      <rPr>
        <b/>
        <sz val="10"/>
        <color theme="1"/>
        <rFont val="Arial Unicode MS"/>
        <family val="2"/>
        <charset val="136"/>
      </rPr>
      <t xml:space="preserve"> automaticly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</si>
</sst>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新細明體"/>
      <charset val="134"/>
      <scheme val="minor"/>
    </font>
    <font>
      <sz val="11"/>
      <name val="新細明體"/>
      <charset val="134"/>
      <scheme val="minor"/>
    </font>
    <font>
      <sz val="9"/>
      <name val="新細明體"/>
      <family val="3"/>
      <charset val="136"/>
      <scheme val="minor"/>
    </font>
    <font>
      <sz val="10"/>
      <color theme="1"/>
      <name val="Arial Unicode MS"/>
      <family val="2"/>
      <charset val="136"/>
    </font>
    <font>
      <b/>
      <sz val="10"/>
      <color theme="1"/>
      <name val="Arial Unicode MS"/>
      <family val="2"/>
      <charset val="136"/>
    </font>
    <font>
      <b/>
      <sz val="10"/>
      <color theme="0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0"/>
      <color rgb="FFFF0000"/>
      <name val="Arial Unicode MS"/>
      <family val="2"/>
      <charset val="136"/>
    </font>
    <font>
      <b/>
      <sz val="10"/>
      <color rgb="FF0070C0"/>
      <name val="Arial Unicode MS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/>
    <xf numFmtId="0" fontId="0" fillId="7" borderId="1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Fill="1" applyBorder="1" applyAlignment="1"/>
    <xf numFmtId="0" fontId="0" fillId="0" borderId="4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76" fontId="0" fillId="6" borderId="1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0" fontId="0" fillId="7" borderId="1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10" fontId="0" fillId="6" borderId="1" xfId="0" applyNumberFormat="1" applyFill="1" applyBorder="1"/>
    <xf numFmtId="10" fontId="0" fillId="7" borderId="1" xfId="0" applyNumberFormat="1" applyFill="1" applyBorder="1"/>
    <xf numFmtId="0" fontId="0" fillId="7" borderId="1" xfId="0" applyFill="1" applyBorder="1"/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6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4" fillId="6" borderId="0" xfId="0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101412</xdr:colOff>
      <xdr:row>3</xdr:row>
      <xdr:rowOff>10005</xdr:rowOff>
    </xdr:from>
    <xdr:to>
      <xdr:col>6</xdr:col>
      <xdr:colOff>431825</xdr:colOff>
      <xdr:row>24</xdr:row>
      <xdr:rowOff>122260</xdr:rowOff>
    </xdr:to>
    <xdr:pic>
      <xdr:nvPicPr>
        <xdr:cNvPr id="3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11045190" y="9525"/>
          <a:ext cx="3321685" cy="3627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workbookViewId="0">
      <selection activeCell="C15" sqref="C15:D24"/>
    </sheetView>
  </sheetViews>
  <sheetFormatPr defaultColWidth="9" defaultRowHeight="15.75"/>
  <cols>
    <col min="1" max="1" width="21.5703125" customWidth="1"/>
    <col min="2" max="2" width="14.28515625" customWidth="1"/>
    <col min="3" max="3" width="17.28515625" customWidth="1"/>
    <col min="4" max="4" width="32.28515625" customWidth="1"/>
    <col min="5" max="5" width="34.42578125" customWidth="1"/>
    <col min="6" max="6" width="26.42578125" customWidth="1"/>
    <col min="7" max="7" width="25.140625" customWidth="1"/>
    <col min="8" max="9" width="15.5703125" customWidth="1"/>
    <col min="10" max="10" width="14.5703125" customWidth="1"/>
    <col min="11" max="11" width="13.28515625" customWidth="1"/>
  </cols>
  <sheetData>
    <row r="1" spans="1:11" s="1" customFormat="1" ht="33.75" customHeight="1">
      <c r="A1" s="29" t="s">
        <v>0</v>
      </c>
      <c r="B1" s="30"/>
      <c r="C1" s="30"/>
      <c r="D1" s="30"/>
      <c r="E1" s="30"/>
      <c r="F1" s="18"/>
      <c r="G1" s="19"/>
      <c r="H1" s="19"/>
      <c r="I1" s="19"/>
      <c r="J1" s="19"/>
      <c r="K1" s="25"/>
    </row>
    <row r="2" spans="1:1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"/>
    </row>
    <row r="3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>
      <c r="A4" s="37" t="s">
        <v>13</v>
      </c>
      <c r="B4" s="20" t="s">
        <v>14</v>
      </c>
      <c r="C4" s="6" t="s">
        <v>15</v>
      </c>
      <c r="D4" s="21" t="s">
        <v>16</v>
      </c>
      <c r="E4" s="6" t="s">
        <v>17</v>
      </c>
      <c r="F4" s="6" t="s">
        <v>18</v>
      </c>
      <c r="G4" s="6" t="s">
        <v>19</v>
      </c>
      <c r="H4" s="22">
        <v>0.15090000000000001</v>
      </c>
      <c r="I4" s="26" t="s">
        <v>20</v>
      </c>
      <c r="J4" s="5" t="s">
        <v>21</v>
      </c>
      <c r="K4" s="5" t="s">
        <v>22</v>
      </c>
    </row>
    <row r="5" spans="1:11">
      <c r="A5" s="38"/>
      <c r="B5" s="20" t="s">
        <v>23</v>
      </c>
      <c r="C5" s="6" t="s">
        <v>24</v>
      </c>
      <c r="D5" s="21" t="s">
        <v>25</v>
      </c>
      <c r="E5" s="6" t="s">
        <v>26</v>
      </c>
      <c r="F5" s="6" t="s">
        <v>27</v>
      </c>
      <c r="G5" s="6" t="s">
        <v>28</v>
      </c>
      <c r="H5" s="22">
        <v>0.154</v>
      </c>
      <c r="I5" s="26" t="s">
        <v>20</v>
      </c>
      <c r="J5" s="5" t="s">
        <v>21</v>
      </c>
      <c r="K5" s="5" t="s">
        <v>22</v>
      </c>
    </row>
    <row r="6" spans="1:11">
      <c r="A6" s="38"/>
      <c r="B6" s="20" t="s">
        <v>29</v>
      </c>
      <c r="C6" s="6" t="s">
        <v>30</v>
      </c>
      <c r="D6" s="21" t="s">
        <v>31</v>
      </c>
      <c r="E6" s="6" t="s">
        <v>32</v>
      </c>
      <c r="F6" s="6" t="s">
        <v>33</v>
      </c>
      <c r="G6" s="6" t="s">
        <v>34</v>
      </c>
      <c r="H6" s="22">
        <v>0.15709999999999999</v>
      </c>
      <c r="I6" s="26" t="s">
        <v>20</v>
      </c>
      <c r="J6" s="5" t="s">
        <v>21</v>
      </c>
      <c r="K6" s="5" t="s">
        <v>22</v>
      </c>
    </row>
    <row r="7" spans="1:11">
      <c r="A7" s="38"/>
      <c r="B7" s="20" t="s">
        <v>35</v>
      </c>
      <c r="C7" s="6" t="s">
        <v>36</v>
      </c>
      <c r="D7" s="21" t="s">
        <v>37</v>
      </c>
      <c r="E7" s="6" t="s">
        <v>38</v>
      </c>
      <c r="F7" s="6" t="s">
        <v>39</v>
      </c>
      <c r="G7" s="6" t="s">
        <v>40</v>
      </c>
      <c r="H7" s="22">
        <v>0.16009999999999999</v>
      </c>
      <c r="I7" s="26" t="s">
        <v>20</v>
      </c>
      <c r="J7" s="5" t="s">
        <v>21</v>
      </c>
      <c r="K7" s="5" t="s">
        <v>22</v>
      </c>
    </row>
    <row r="8" spans="1:11" ht="14.25" customHeight="1">
      <c r="A8" s="39"/>
      <c r="B8" s="20" t="s">
        <v>41</v>
      </c>
      <c r="C8" s="6" t="s">
        <v>42</v>
      </c>
      <c r="D8" s="21" t="s">
        <v>43</v>
      </c>
      <c r="E8" s="6" t="s">
        <v>44</v>
      </c>
      <c r="F8" s="6" t="s">
        <v>45</v>
      </c>
      <c r="G8" s="6" t="s">
        <v>46</v>
      </c>
      <c r="H8" s="22">
        <v>0.1603</v>
      </c>
      <c r="I8" s="26" t="s">
        <v>20</v>
      </c>
      <c r="J8" s="5" t="s">
        <v>21</v>
      </c>
      <c r="K8" s="5" t="s">
        <v>22</v>
      </c>
    </row>
    <row r="9" spans="1:11">
      <c r="A9" s="37" t="s">
        <v>47</v>
      </c>
      <c r="B9" s="20" t="s">
        <v>48</v>
      </c>
      <c r="C9" s="6" t="s">
        <v>49</v>
      </c>
      <c r="D9" s="6" t="s">
        <v>50</v>
      </c>
      <c r="E9" s="6" t="s">
        <v>17</v>
      </c>
      <c r="F9" s="6" t="s">
        <v>51</v>
      </c>
      <c r="G9" s="6" t="s">
        <v>19</v>
      </c>
      <c r="H9" s="22">
        <v>0.15279999999999999</v>
      </c>
      <c r="I9" s="26" t="s">
        <v>52</v>
      </c>
      <c r="J9" s="5" t="s">
        <v>21</v>
      </c>
      <c r="K9" s="5" t="s">
        <v>22</v>
      </c>
    </row>
    <row r="10" spans="1:11">
      <c r="A10" s="38"/>
      <c r="B10" s="20" t="s">
        <v>53</v>
      </c>
      <c r="C10" s="6" t="s">
        <v>54</v>
      </c>
      <c r="D10" s="6" t="s">
        <v>55</v>
      </c>
      <c r="E10" s="6" t="s">
        <v>26</v>
      </c>
      <c r="F10" s="6" t="s">
        <v>56</v>
      </c>
      <c r="G10" s="6" t="s">
        <v>28</v>
      </c>
      <c r="H10" s="22">
        <v>0.15540000000000001</v>
      </c>
      <c r="I10" s="26" t="s">
        <v>52</v>
      </c>
      <c r="J10" s="5" t="s">
        <v>21</v>
      </c>
      <c r="K10" s="5" t="s">
        <v>22</v>
      </c>
    </row>
    <row r="11" spans="1:11">
      <c r="A11" s="38"/>
      <c r="B11" s="20" t="s">
        <v>57</v>
      </c>
      <c r="C11" s="6" t="s">
        <v>58</v>
      </c>
      <c r="D11" s="6" t="s">
        <v>59</v>
      </c>
      <c r="E11" s="6" t="s">
        <v>60</v>
      </c>
      <c r="F11" s="6" t="s">
        <v>61</v>
      </c>
      <c r="G11" s="6" t="s">
        <v>62</v>
      </c>
      <c r="H11" s="22">
        <v>0.158</v>
      </c>
      <c r="I11" s="26" t="s">
        <v>52</v>
      </c>
      <c r="J11" s="5" t="s">
        <v>21</v>
      </c>
      <c r="K11" s="5" t="s">
        <v>22</v>
      </c>
    </row>
    <row r="12" spans="1:11">
      <c r="A12" s="38"/>
      <c r="B12" s="20" t="s">
        <v>63</v>
      </c>
      <c r="C12" s="6" t="s">
        <v>64</v>
      </c>
      <c r="D12" s="6" t="s">
        <v>65</v>
      </c>
      <c r="E12" s="6" t="s">
        <v>38</v>
      </c>
      <c r="F12" s="6" t="s">
        <v>66</v>
      </c>
      <c r="G12" s="6" t="s">
        <v>40</v>
      </c>
      <c r="H12" s="22">
        <v>0.16059999999999999</v>
      </c>
      <c r="I12" s="26" t="s">
        <v>52</v>
      </c>
      <c r="J12" s="5" t="s">
        <v>21</v>
      </c>
      <c r="K12" s="5" t="s">
        <v>22</v>
      </c>
    </row>
    <row r="13" spans="1:11">
      <c r="A13" s="39"/>
      <c r="B13" s="20" t="s">
        <v>67</v>
      </c>
      <c r="C13" s="6" t="s">
        <v>68</v>
      </c>
      <c r="D13" s="6" t="s">
        <v>69</v>
      </c>
      <c r="E13" s="6" t="s">
        <v>70</v>
      </c>
      <c r="F13" s="6" t="s">
        <v>71</v>
      </c>
      <c r="G13" s="6" t="s">
        <v>72</v>
      </c>
      <c r="H13" s="22">
        <v>0.16320000000000001</v>
      </c>
      <c r="I13" s="26" t="s">
        <v>52</v>
      </c>
      <c r="J13" s="5" t="s">
        <v>21</v>
      </c>
      <c r="K13" s="5" t="s">
        <v>22</v>
      </c>
    </row>
    <row r="14" spans="1:11">
      <c r="A14" s="32" t="s">
        <v>73</v>
      </c>
      <c r="B14" s="33"/>
      <c r="C14" s="33"/>
      <c r="D14" s="33"/>
      <c r="E14" s="33"/>
      <c r="F14" s="33"/>
      <c r="G14" s="33"/>
      <c r="H14" s="33"/>
      <c r="I14" s="33"/>
      <c r="J14" s="34"/>
      <c r="K14" s="3"/>
    </row>
    <row r="15" spans="1:11" s="1" customFormat="1">
      <c r="A15" s="40" t="s">
        <v>13</v>
      </c>
      <c r="B15" s="23" t="s">
        <v>74</v>
      </c>
      <c r="C15" s="13" t="s">
        <v>75</v>
      </c>
      <c r="D15" s="13" t="s">
        <v>76</v>
      </c>
      <c r="E15" s="13" t="s">
        <v>77</v>
      </c>
      <c r="F15" s="13" t="s">
        <v>78</v>
      </c>
      <c r="G15" s="13" t="s">
        <v>79</v>
      </c>
      <c r="H15" s="24">
        <v>0.14779999999999999</v>
      </c>
      <c r="I15" s="27" t="s">
        <v>20</v>
      </c>
      <c r="J15" s="28" t="s">
        <v>21</v>
      </c>
      <c r="K15" s="28" t="s">
        <v>22</v>
      </c>
    </row>
    <row r="16" spans="1:11">
      <c r="A16" s="41"/>
      <c r="B16" s="23" t="s">
        <v>80</v>
      </c>
      <c r="C16" s="13" t="s">
        <v>15</v>
      </c>
      <c r="D16" s="13" t="s">
        <v>81</v>
      </c>
      <c r="E16" s="13" t="s">
        <v>82</v>
      </c>
      <c r="F16" s="13" t="s">
        <v>83</v>
      </c>
      <c r="G16" s="13" t="s">
        <v>84</v>
      </c>
      <c r="H16" s="24">
        <v>0.15090000000000001</v>
      </c>
      <c r="I16" s="27" t="s">
        <v>20</v>
      </c>
      <c r="J16" s="28" t="s">
        <v>21</v>
      </c>
      <c r="K16" s="28" t="s">
        <v>22</v>
      </c>
    </row>
    <row r="17" spans="1:11">
      <c r="A17" s="41"/>
      <c r="B17" s="23" t="s">
        <v>85</v>
      </c>
      <c r="C17" s="13" t="s">
        <v>24</v>
      </c>
      <c r="D17" s="13" t="s">
        <v>31</v>
      </c>
      <c r="E17" s="13" t="s">
        <v>86</v>
      </c>
      <c r="F17" s="13" t="s">
        <v>50</v>
      </c>
      <c r="G17" s="13" t="s">
        <v>87</v>
      </c>
      <c r="H17" s="24">
        <v>0.154</v>
      </c>
      <c r="I17" s="27" t="s">
        <v>20</v>
      </c>
      <c r="J17" s="28" t="s">
        <v>21</v>
      </c>
      <c r="K17" s="28" t="s">
        <v>22</v>
      </c>
    </row>
    <row r="18" spans="1:11">
      <c r="A18" s="41"/>
      <c r="B18" s="23" t="s">
        <v>88</v>
      </c>
      <c r="C18" s="13" t="s">
        <v>30</v>
      </c>
      <c r="D18" s="13" t="s">
        <v>89</v>
      </c>
      <c r="E18" s="13" t="s">
        <v>90</v>
      </c>
      <c r="F18" s="13" t="s">
        <v>91</v>
      </c>
      <c r="G18" s="13" t="s">
        <v>92</v>
      </c>
      <c r="H18" s="24">
        <v>0.15709999999999999</v>
      </c>
      <c r="I18" s="27" t="s">
        <v>20</v>
      </c>
      <c r="J18" s="28" t="s">
        <v>21</v>
      </c>
      <c r="K18" s="28" t="s">
        <v>22</v>
      </c>
    </row>
    <row r="19" spans="1:11">
      <c r="A19" s="42"/>
      <c r="B19" s="23" t="s">
        <v>93</v>
      </c>
      <c r="C19" s="13" t="s">
        <v>36</v>
      </c>
      <c r="D19" s="13" t="s">
        <v>94</v>
      </c>
      <c r="E19" s="13" t="s">
        <v>95</v>
      </c>
      <c r="F19" s="13" t="s">
        <v>96</v>
      </c>
      <c r="G19" s="13" t="s">
        <v>40</v>
      </c>
      <c r="H19" s="24">
        <v>0.16009999999999999</v>
      </c>
      <c r="I19" s="27" t="s">
        <v>20</v>
      </c>
      <c r="J19" s="28" t="s">
        <v>21</v>
      </c>
      <c r="K19" s="28" t="s">
        <v>22</v>
      </c>
    </row>
    <row r="20" spans="1:11">
      <c r="A20" s="37" t="s">
        <v>47</v>
      </c>
      <c r="B20" s="23" t="s">
        <v>97</v>
      </c>
      <c r="C20" s="13" t="s">
        <v>98</v>
      </c>
      <c r="D20" s="13" t="s">
        <v>99</v>
      </c>
      <c r="E20" s="13" t="s">
        <v>100</v>
      </c>
      <c r="F20" s="13" t="s">
        <v>101</v>
      </c>
      <c r="G20" s="13" t="s">
        <v>102</v>
      </c>
      <c r="H20" s="24">
        <v>0.14760000000000001</v>
      </c>
      <c r="I20" s="27" t="s">
        <v>103</v>
      </c>
      <c r="J20" s="28" t="s">
        <v>21</v>
      </c>
      <c r="K20" s="28" t="s">
        <v>22</v>
      </c>
    </row>
    <row r="21" spans="1:11">
      <c r="A21" s="38"/>
      <c r="B21" s="23" t="s">
        <v>104</v>
      </c>
      <c r="C21" s="13" t="s">
        <v>105</v>
      </c>
      <c r="D21" s="13" t="s">
        <v>50</v>
      </c>
      <c r="E21" s="13" t="s">
        <v>77</v>
      </c>
      <c r="F21" s="13" t="s">
        <v>106</v>
      </c>
      <c r="G21" s="13" t="s">
        <v>79</v>
      </c>
      <c r="H21" s="24">
        <v>0.1502</v>
      </c>
      <c r="I21" s="27" t="s">
        <v>103</v>
      </c>
      <c r="J21" s="28" t="s">
        <v>21</v>
      </c>
      <c r="K21" s="28" t="s">
        <v>22</v>
      </c>
    </row>
    <row r="22" spans="1:11">
      <c r="A22" s="38"/>
      <c r="B22" s="23" t="s">
        <v>107</v>
      </c>
      <c r="C22" s="13" t="s">
        <v>49</v>
      </c>
      <c r="D22" s="13" t="s">
        <v>55</v>
      </c>
      <c r="E22" s="13" t="s">
        <v>108</v>
      </c>
      <c r="F22" s="13" t="s">
        <v>109</v>
      </c>
      <c r="G22" s="13" t="s">
        <v>110</v>
      </c>
      <c r="H22" s="24">
        <v>0.15279999999999999</v>
      </c>
      <c r="I22" s="27" t="s">
        <v>103</v>
      </c>
      <c r="J22" s="28" t="s">
        <v>21</v>
      </c>
      <c r="K22" s="28" t="s">
        <v>22</v>
      </c>
    </row>
    <row r="23" spans="1:11">
      <c r="A23" s="38"/>
      <c r="B23" s="23" t="s">
        <v>111</v>
      </c>
      <c r="C23" s="13" t="s">
        <v>54</v>
      </c>
      <c r="D23" s="13" t="s">
        <v>96</v>
      </c>
      <c r="E23" s="13" t="s">
        <v>86</v>
      </c>
      <c r="F23" s="13" t="s">
        <v>112</v>
      </c>
      <c r="G23" s="13" t="s">
        <v>87</v>
      </c>
      <c r="H23" s="24">
        <v>0.15540000000000001</v>
      </c>
      <c r="I23" s="27" t="s">
        <v>103</v>
      </c>
      <c r="J23" s="28" t="s">
        <v>21</v>
      </c>
      <c r="K23" s="28" t="s">
        <v>22</v>
      </c>
    </row>
    <row r="24" spans="1:11">
      <c r="A24" s="39"/>
      <c r="B24" s="23" t="s">
        <v>113</v>
      </c>
      <c r="C24" s="13" t="s">
        <v>58</v>
      </c>
      <c r="D24" s="13" t="s">
        <v>114</v>
      </c>
      <c r="E24" s="13" t="s">
        <v>115</v>
      </c>
      <c r="F24" s="13" t="s">
        <v>116</v>
      </c>
      <c r="G24" s="13" t="s">
        <v>117</v>
      </c>
      <c r="H24" s="24">
        <v>0.158</v>
      </c>
      <c r="I24" s="27" t="s">
        <v>103</v>
      </c>
      <c r="J24" s="28" t="s">
        <v>21</v>
      </c>
      <c r="K24" s="28" t="s">
        <v>22</v>
      </c>
    </row>
    <row r="25" spans="1:11">
      <c r="A25" s="35" t="s">
        <v>118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>
      <c r="A26" s="37" t="s">
        <v>47</v>
      </c>
      <c r="B26" s="23" t="s">
        <v>119</v>
      </c>
      <c r="C26" s="6" t="s">
        <v>120</v>
      </c>
      <c r="D26" s="6" t="s">
        <v>121</v>
      </c>
      <c r="E26" s="6" t="s">
        <v>32</v>
      </c>
      <c r="F26" s="6" t="s">
        <v>122</v>
      </c>
      <c r="G26" s="6" t="s">
        <v>123</v>
      </c>
      <c r="H26" s="22">
        <v>0.1648</v>
      </c>
      <c r="I26" s="5" t="s">
        <v>124</v>
      </c>
      <c r="J26" s="5" t="s">
        <v>21</v>
      </c>
      <c r="K26" s="5" t="s">
        <v>22</v>
      </c>
    </row>
    <row r="27" spans="1:11">
      <c r="A27" s="38"/>
      <c r="B27" s="23" t="s">
        <v>125</v>
      </c>
      <c r="C27" s="6" t="s">
        <v>126</v>
      </c>
      <c r="D27" s="6" t="s">
        <v>127</v>
      </c>
      <c r="E27" s="6" t="s">
        <v>128</v>
      </c>
      <c r="F27" s="6" t="s">
        <v>129</v>
      </c>
      <c r="G27" s="6" t="s">
        <v>130</v>
      </c>
      <c r="H27" s="22">
        <v>0.1673</v>
      </c>
      <c r="I27" s="5" t="s">
        <v>124</v>
      </c>
      <c r="J27" s="5" t="s">
        <v>21</v>
      </c>
      <c r="K27" s="5" t="s">
        <v>22</v>
      </c>
    </row>
    <row r="28" spans="1:11">
      <c r="A28" s="38"/>
      <c r="B28" s="23" t="s">
        <v>131</v>
      </c>
      <c r="C28" s="6" t="s">
        <v>132</v>
      </c>
      <c r="D28" s="6" t="s">
        <v>133</v>
      </c>
      <c r="E28" s="6" t="s">
        <v>134</v>
      </c>
      <c r="F28" s="6" t="s">
        <v>135</v>
      </c>
      <c r="G28" s="6" t="s">
        <v>136</v>
      </c>
      <c r="H28" s="22">
        <v>0.1699</v>
      </c>
      <c r="I28" s="5" t="s">
        <v>124</v>
      </c>
      <c r="J28" s="5" t="s">
        <v>21</v>
      </c>
      <c r="K28" s="5" t="s">
        <v>22</v>
      </c>
    </row>
    <row r="29" spans="1:11">
      <c r="A29" s="38"/>
      <c r="B29" s="23" t="s">
        <v>137</v>
      </c>
      <c r="C29" s="6" t="s">
        <v>138</v>
      </c>
      <c r="D29" s="6" t="s">
        <v>139</v>
      </c>
      <c r="E29" s="6" t="s">
        <v>140</v>
      </c>
      <c r="F29" s="6" t="s">
        <v>141</v>
      </c>
      <c r="G29" s="6" t="s">
        <v>142</v>
      </c>
      <c r="H29" s="22">
        <v>0.17249999999999999</v>
      </c>
      <c r="I29" s="5" t="s">
        <v>124</v>
      </c>
      <c r="J29" s="5" t="s">
        <v>21</v>
      </c>
      <c r="K29" s="5" t="s">
        <v>22</v>
      </c>
    </row>
    <row r="30" spans="1:11">
      <c r="A30" s="39"/>
      <c r="B30" s="23" t="s">
        <v>143</v>
      </c>
      <c r="C30" s="6" t="s">
        <v>144</v>
      </c>
      <c r="D30" s="6" t="s">
        <v>145</v>
      </c>
      <c r="E30" s="6" t="s">
        <v>146</v>
      </c>
      <c r="F30" s="6" t="s">
        <v>147</v>
      </c>
      <c r="G30" s="6" t="s">
        <v>148</v>
      </c>
      <c r="H30" s="22">
        <v>0.17499999999999999</v>
      </c>
      <c r="I30" s="5" t="s">
        <v>124</v>
      </c>
      <c r="J30" s="5" t="s">
        <v>21</v>
      </c>
      <c r="K30" s="5" t="s">
        <v>22</v>
      </c>
    </row>
    <row r="31" spans="1:11">
      <c r="A31" s="33" t="s">
        <v>149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>
      <c r="A32" s="37" t="s">
        <v>150</v>
      </c>
      <c r="B32" s="4" t="s">
        <v>151</v>
      </c>
      <c r="C32" s="13" t="s">
        <v>152</v>
      </c>
      <c r="D32" s="13" t="s">
        <v>153</v>
      </c>
      <c r="E32" s="13" t="s">
        <v>154</v>
      </c>
      <c r="F32" s="13" t="s">
        <v>155</v>
      </c>
      <c r="G32" s="13" t="s">
        <v>156</v>
      </c>
      <c r="H32" s="24">
        <v>0.16200000000000001</v>
      </c>
      <c r="I32" s="28" t="s">
        <v>157</v>
      </c>
      <c r="J32" s="28" t="s">
        <v>21</v>
      </c>
      <c r="K32" s="28" t="s">
        <v>158</v>
      </c>
    </row>
    <row r="33" spans="1:11">
      <c r="A33" s="38"/>
      <c r="B33" s="4" t="s">
        <v>159</v>
      </c>
      <c r="C33" s="13" t="s">
        <v>160</v>
      </c>
      <c r="D33" s="13" t="s">
        <v>161</v>
      </c>
      <c r="E33" s="13" t="s">
        <v>162</v>
      </c>
      <c r="F33" s="13" t="s">
        <v>163</v>
      </c>
      <c r="G33" s="13" t="s">
        <v>164</v>
      </c>
      <c r="H33" s="24">
        <v>0.17100000000000001</v>
      </c>
      <c r="I33" s="28" t="s">
        <v>157</v>
      </c>
      <c r="J33" s="28" t="s">
        <v>21</v>
      </c>
      <c r="K33" s="28" t="s">
        <v>158</v>
      </c>
    </row>
    <row r="34" spans="1:11">
      <c r="A34" s="38"/>
      <c r="B34" s="4" t="s">
        <v>165</v>
      </c>
      <c r="C34" s="13" t="s">
        <v>166</v>
      </c>
      <c r="D34" s="13" t="s">
        <v>167</v>
      </c>
      <c r="E34" s="13" t="s">
        <v>168</v>
      </c>
      <c r="F34" s="13" t="s">
        <v>169</v>
      </c>
      <c r="G34" s="13" t="s">
        <v>170</v>
      </c>
      <c r="H34" s="24">
        <v>0.158</v>
      </c>
      <c r="I34" s="28" t="s">
        <v>171</v>
      </c>
      <c r="J34" s="28" t="s">
        <v>21</v>
      </c>
      <c r="K34" s="28" t="s">
        <v>158</v>
      </c>
    </row>
    <row r="35" spans="1:11">
      <c r="A35" s="38"/>
      <c r="B35" s="4" t="s">
        <v>172</v>
      </c>
      <c r="C35" s="13" t="s">
        <v>173</v>
      </c>
      <c r="D35" s="13" t="s">
        <v>174</v>
      </c>
      <c r="E35" s="13" t="s">
        <v>175</v>
      </c>
      <c r="F35" s="13" t="s">
        <v>176</v>
      </c>
      <c r="G35" s="13" t="s">
        <v>177</v>
      </c>
      <c r="H35" s="24">
        <v>0.16</v>
      </c>
      <c r="I35" s="28" t="s">
        <v>171</v>
      </c>
      <c r="J35" s="28" t="s">
        <v>21</v>
      </c>
      <c r="K35" s="28" t="s">
        <v>158</v>
      </c>
    </row>
    <row r="36" spans="1:11">
      <c r="A36" s="39"/>
      <c r="B36" s="4" t="s">
        <v>178</v>
      </c>
      <c r="C36" s="13" t="s">
        <v>179</v>
      </c>
      <c r="D36" s="13" t="s">
        <v>153</v>
      </c>
      <c r="E36" s="13" t="s">
        <v>180</v>
      </c>
      <c r="F36" s="13" t="s">
        <v>163</v>
      </c>
      <c r="G36" s="13" t="s">
        <v>181</v>
      </c>
      <c r="H36" s="24">
        <v>0.152</v>
      </c>
      <c r="I36" s="28" t="s">
        <v>182</v>
      </c>
      <c r="J36" s="28" t="s">
        <v>21</v>
      </c>
      <c r="K36" s="28" t="s">
        <v>158</v>
      </c>
    </row>
  </sheetData>
  <mergeCells count="11">
    <mergeCell ref="A32:A36"/>
    <mergeCell ref="A1:E1"/>
    <mergeCell ref="A2:J2"/>
    <mergeCell ref="A14:J14"/>
    <mergeCell ref="A25:K25"/>
    <mergeCell ref="A31:K31"/>
    <mergeCell ref="A4:A8"/>
    <mergeCell ref="A9:A13"/>
    <mergeCell ref="A15:A19"/>
    <mergeCell ref="A20:A24"/>
    <mergeCell ref="A26:A30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="115" zoomScaleNormal="115" workbookViewId="0">
      <selection activeCell="E6" sqref="E6"/>
    </sheetView>
  </sheetViews>
  <sheetFormatPr defaultColWidth="9" defaultRowHeight="15.75"/>
  <cols>
    <col min="1" max="1" width="25.42578125" customWidth="1"/>
    <col min="2" max="2" width="23" customWidth="1"/>
    <col min="3" max="3" width="25.85546875" customWidth="1"/>
    <col min="4" max="4" width="33.5703125" customWidth="1"/>
  </cols>
  <sheetData>
    <row r="1" spans="1:4">
      <c r="A1" s="2"/>
      <c r="B1" s="2"/>
      <c r="C1" s="2"/>
    </row>
    <row r="2" spans="1:4">
      <c r="A2" s="43" t="s">
        <v>183</v>
      </c>
      <c r="B2" s="44"/>
      <c r="C2" s="44"/>
      <c r="D2" s="44"/>
    </row>
    <row r="3" spans="1:4">
      <c r="A3" s="3" t="s">
        <v>184</v>
      </c>
      <c r="B3" s="4" t="s">
        <v>185</v>
      </c>
      <c r="C3" s="3" t="s">
        <v>3</v>
      </c>
      <c r="D3" s="4" t="s">
        <v>186</v>
      </c>
    </row>
    <row r="4" spans="1:4">
      <c r="A4" s="45" t="s">
        <v>187</v>
      </c>
      <c r="B4" s="45" t="s">
        <v>188</v>
      </c>
      <c r="C4" s="5" t="s">
        <v>151</v>
      </c>
      <c r="D4" s="6" t="s">
        <v>189</v>
      </c>
    </row>
    <row r="5" spans="1:4">
      <c r="A5" s="46"/>
      <c r="B5" s="46"/>
      <c r="C5" s="5" t="s">
        <v>159</v>
      </c>
      <c r="D5" s="6" t="s">
        <v>190</v>
      </c>
    </row>
    <row r="6" spans="1:4">
      <c r="A6" s="46"/>
      <c r="B6" s="46"/>
      <c r="C6" s="5" t="s">
        <v>165</v>
      </c>
      <c r="D6" s="6" t="s">
        <v>190</v>
      </c>
    </row>
    <row r="7" spans="1:4">
      <c r="A7" s="46"/>
      <c r="B7" s="46"/>
      <c r="C7" s="5" t="s">
        <v>172</v>
      </c>
      <c r="D7" s="6" t="s">
        <v>190</v>
      </c>
    </row>
    <row r="8" spans="1:4">
      <c r="A8" s="46"/>
      <c r="B8" s="53"/>
      <c r="C8" s="5" t="s">
        <v>178</v>
      </c>
      <c r="D8" s="6" t="s">
        <v>190</v>
      </c>
    </row>
    <row r="9" spans="1:4" ht="13.5" customHeight="1">
      <c r="A9" s="47" t="s">
        <v>191</v>
      </c>
      <c r="B9" s="54" t="s">
        <v>192</v>
      </c>
      <c r="C9" s="7" t="s">
        <v>14</v>
      </c>
      <c r="D9" s="8" t="s">
        <v>193</v>
      </c>
    </row>
    <row r="10" spans="1:4">
      <c r="A10" s="48"/>
      <c r="B10" s="55"/>
      <c r="C10" s="7" t="s">
        <v>23</v>
      </c>
      <c r="D10" s="8" t="s">
        <v>193</v>
      </c>
    </row>
    <row r="11" spans="1:4">
      <c r="A11" s="48"/>
      <c r="B11" s="55"/>
      <c r="C11" s="7" t="s">
        <v>29</v>
      </c>
      <c r="D11" s="8" t="s">
        <v>194</v>
      </c>
    </row>
    <row r="12" spans="1:4">
      <c r="A12" s="48"/>
      <c r="B12" s="55"/>
      <c r="C12" s="7" t="s">
        <v>35</v>
      </c>
      <c r="D12" s="8" t="s">
        <v>194</v>
      </c>
    </row>
    <row r="13" spans="1:4">
      <c r="A13" s="48"/>
      <c r="B13" s="55"/>
      <c r="C13" s="7" t="s">
        <v>41</v>
      </c>
      <c r="D13" s="8" t="s">
        <v>194</v>
      </c>
    </row>
    <row r="14" spans="1:4" ht="13.5" customHeight="1">
      <c r="A14" s="48"/>
      <c r="B14" s="54" t="s">
        <v>195</v>
      </c>
      <c r="C14" s="7" t="s">
        <v>48</v>
      </c>
      <c r="D14" s="9" t="s">
        <v>196</v>
      </c>
    </row>
    <row r="15" spans="1:4">
      <c r="A15" s="48"/>
      <c r="B15" s="55"/>
      <c r="C15" s="7" t="s">
        <v>53</v>
      </c>
      <c r="D15" s="9" t="s">
        <v>196</v>
      </c>
    </row>
    <row r="16" spans="1:4">
      <c r="A16" s="48"/>
      <c r="B16" s="55"/>
      <c r="C16" s="7" t="s">
        <v>57</v>
      </c>
      <c r="D16" s="9" t="s">
        <v>196</v>
      </c>
    </row>
    <row r="17" spans="1:9">
      <c r="A17" s="48"/>
      <c r="B17" s="55"/>
      <c r="C17" s="7" t="s">
        <v>63</v>
      </c>
      <c r="D17" s="9" t="s">
        <v>196</v>
      </c>
    </row>
    <row r="18" spans="1:9">
      <c r="A18" s="48"/>
      <c r="B18" s="55"/>
      <c r="C18" s="7" t="s">
        <v>67</v>
      </c>
      <c r="D18" s="9" t="s">
        <v>196</v>
      </c>
    </row>
    <row r="19" spans="1:9">
      <c r="A19" s="48"/>
      <c r="B19" s="54" t="s">
        <v>195</v>
      </c>
      <c r="C19" s="7" t="s">
        <v>119</v>
      </c>
      <c r="D19" s="9" t="s">
        <v>197</v>
      </c>
    </row>
    <row r="20" spans="1:9">
      <c r="A20" s="48"/>
      <c r="B20" s="55"/>
      <c r="C20" s="7" t="s">
        <v>125</v>
      </c>
      <c r="D20" s="9" t="s">
        <v>197</v>
      </c>
      <c r="H20" s="1"/>
      <c r="I20" s="1"/>
    </row>
    <row r="21" spans="1:9">
      <c r="A21" s="48"/>
      <c r="B21" s="55"/>
      <c r="C21" s="7" t="s">
        <v>131</v>
      </c>
      <c r="D21" s="9" t="s">
        <v>197</v>
      </c>
    </row>
    <row r="22" spans="1:9">
      <c r="A22" s="48"/>
      <c r="B22" s="55"/>
      <c r="C22" s="7" t="s">
        <v>137</v>
      </c>
      <c r="D22" s="9" t="s">
        <v>197</v>
      </c>
    </row>
    <row r="23" spans="1:9">
      <c r="A23" s="48"/>
      <c r="B23" s="56"/>
      <c r="C23" s="7" t="s">
        <v>143</v>
      </c>
      <c r="D23" s="9" t="s">
        <v>197</v>
      </c>
    </row>
    <row r="24" spans="1:9">
      <c r="A24" s="48"/>
      <c r="B24" s="57" t="s">
        <v>198</v>
      </c>
      <c r="C24" s="10" t="s">
        <v>165</v>
      </c>
      <c r="D24" s="9" t="s">
        <v>199</v>
      </c>
    </row>
    <row r="25" spans="1:9">
      <c r="A25" s="48"/>
      <c r="B25" s="57"/>
      <c r="C25" s="10" t="s">
        <v>172</v>
      </c>
      <c r="D25" s="9" t="s">
        <v>199</v>
      </c>
    </row>
    <row r="26" spans="1:9">
      <c r="A26" s="48"/>
      <c r="B26" s="57"/>
      <c r="C26" s="10" t="s">
        <v>178</v>
      </c>
      <c r="D26" s="9" t="s">
        <v>199</v>
      </c>
    </row>
    <row r="27" spans="1:9">
      <c r="A27" s="48"/>
      <c r="B27" s="57" t="s">
        <v>200</v>
      </c>
      <c r="C27" s="7" t="s">
        <v>74</v>
      </c>
      <c r="D27" s="8" t="s">
        <v>193</v>
      </c>
    </row>
    <row r="28" spans="1:9">
      <c r="A28" s="48"/>
      <c r="B28" s="57"/>
      <c r="C28" s="7" t="s">
        <v>80</v>
      </c>
      <c r="D28" s="8" t="s">
        <v>193</v>
      </c>
    </row>
    <row r="29" spans="1:9">
      <c r="A29" s="48"/>
      <c r="B29" s="57"/>
      <c r="C29" s="7" t="s">
        <v>85</v>
      </c>
      <c r="D29" s="8" t="s">
        <v>193</v>
      </c>
    </row>
    <row r="30" spans="1:9">
      <c r="A30" s="48"/>
      <c r="B30" s="57"/>
      <c r="C30" s="7" t="s">
        <v>88</v>
      </c>
      <c r="D30" s="8" t="s">
        <v>193</v>
      </c>
    </row>
    <row r="31" spans="1:9">
      <c r="A31" s="48"/>
      <c r="B31" s="57"/>
      <c r="C31" s="7" t="s">
        <v>93</v>
      </c>
      <c r="D31" s="8" t="s">
        <v>193</v>
      </c>
    </row>
    <row r="32" spans="1:9">
      <c r="A32" s="48"/>
      <c r="B32" s="54" t="s">
        <v>201</v>
      </c>
      <c r="C32" s="7" t="s">
        <v>97</v>
      </c>
      <c r="D32" s="8" t="s">
        <v>196</v>
      </c>
    </row>
    <row r="33" spans="1:4">
      <c r="A33" s="48"/>
      <c r="B33" s="55"/>
      <c r="C33" s="7" t="s">
        <v>104</v>
      </c>
      <c r="D33" s="8" t="s">
        <v>196</v>
      </c>
    </row>
    <row r="34" spans="1:4">
      <c r="A34" s="48"/>
      <c r="B34" s="55"/>
      <c r="C34" s="7" t="s">
        <v>107</v>
      </c>
      <c r="D34" s="8" t="s">
        <v>196</v>
      </c>
    </row>
    <row r="35" spans="1:4">
      <c r="A35" s="48"/>
      <c r="B35" s="55"/>
      <c r="C35" s="7" t="s">
        <v>111</v>
      </c>
      <c r="D35" s="8" t="s">
        <v>196</v>
      </c>
    </row>
    <row r="36" spans="1:4">
      <c r="A36" s="49"/>
      <c r="B36" s="56"/>
      <c r="C36" s="7" t="s">
        <v>113</v>
      </c>
      <c r="D36" s="8" t="s">
        <v>202</v>
      </c>
    </row>
    <row r="37" spans="1:4">
      <c r="A37" s="50" t="s">
        <v>203</v>
      </c>
      <c r="B37" s="58" t="s">
        <v>204</v>
      </c>
      <c r="C37" s="11" t="s">
        <v>14</v>
      </c>
      <c r="D37" s="12" t="s">
        <v>205</v>
      </c>
    </row>
    <row r="38" spans="1:4">
      <c r="A38" s="51"/>
      <c r="B38" s="59"/>
      <c r="C38" s="11" t="s">
        <v>23</v>
      </c>
      <c r="D38" s="13" t="s">
        <v>205</v>
      </c>
    </row>
    <row r="39" spans="1:4">
      <c r="A39" s="51"/>
      <c r="B39" s="59"/>
      <c r="C39" s="11" t="s">
        <v>29</v>
      </c>
      <c r="D39" s="13" t="s">
        <v>205</v>
      </c>
    </row>
    <row r="40" spans="1:4">
      <c r="A40" s="51"/>
      <c r="B40" s="59"/>
      <c r="C40" s="11" t="s">
        <v>35</v>
      </c>
      <c r="D40" s="13" t="s">
        <v>205</v>
      </c>
    </row>
    <row r="41" spans="1:4">
      <c r="A41" s="51"/>
      <c r="B41" s="59"/>
      <c r="C41" s="11" t="s">
        <v>41</v>
      </c>
      <c r="D41" s="13" t="s">
        <v>205</v>
      </c>
    </row>
    <row r="42" spans="1:4">
      <c r="A42" s="51"/>
      <c r="B42" s="58" t="s">
        <v>206</v>
      </c>
      <c r="C42" s="11" t="s">
        <v>48</v>
      </c>
      <c r="D42" s="14" t="s">
        <v>205</v>
      </c>
    </row>
    <row r="43" spans="1:4">
      <c r="A43" s="51"/>
      <c r="B43" s="59"/>
      <c r="C43" s="11" t="s">
        <v>53</v>
      </c>
      <c r="D43" s="14" t="s">
        <v>205</v>
      </c>
    </row>
    <row r="44" spans="1:4">
      <c r="A44" s="51"/>
      <c r="B44" s="59"/>
      <c r="C44" s="11" t="s">
        <v>57</v>
      </c>
      <c r="D44" s="14" t="s">
        <v>207</v>
      </c>
    </row>
    <row r="45" spans="1:4">
      <c r="A45" s="51"/>
      <c r="B45" s="59"/>
      <c r="C45" s="11" t="s">
        <v>63</v>
      </c>
      <c r="D45" s="14" t="s">
        <v>208</v>
      </c>
    </row>
    <row r="46" spans="1:4">
      <c r="A46" s="51"/>
      <c r="B46" s="59"/>
      <c r="C46" s="11" t="s">
        <v>67</v>
      </c>
      <c r="D46" s="14" t="s">
        <v>208</v>
      </c>
    </row>
    <row r="47" spans="1:4">
      <c r="A47" s="51"/>
      <c r="B47" s="58" t="s">
        <v>206</v>
      </c>
      <c r="C47" s="11" t="s">
        <v>119</v>
      </c>
      <c r="D47" s="13" t="s">
        <v>209</v>
      </c>
    </row>
    <row r="48" spans="1:4">
      <c r="A48" s="51"/>
      <c r="B48" s="59"/>
      <c r="C48" s="11" t="s">
        <v>125</v>
      </c>
      <c r="D48" s="13" t="s">
        <v>209</v>
      </c>
    </row>
    <row r="49" spans="1:8">
      <c r="A49" s="51"/>
      <c r="B49" s="59"/>
      <c r="C49" s="11" t="s">
        <v>131</v>
      </c>
      <c r="D49" s="13" t="s">
        <v>209</v>
      </c>
    </row>
    <row r="50" spans="1:8">
      <c r="A50" s="51"/>
      <c r="B50" s="59"/>
      <c r="C50" s="11" t="s">
        <v>137</v>
      </c>
      <c r="D50" s="13" t="s">
        <v>209</v>
      </c>
    </row>
    <row r="51" spans="1:8">
      <c r="A51" s="51"/>
      <c r="B51" s="60"/>
      <c r="C51" s="11" t="s">
        <v>143</v>
      </c>
      <c r="D51" s="13" t="s">
        <v>209</v>
      </c>
    </row>
    <row r="52" spans="1:8">
      <c r="A52" s="51"/>
      <c r="B52" s="61" t="s">
        <v>210</v>
      </c>
      <c r="C52" s="11" t="s">
        <v>74</v>
      </c>
      <c r="D52" s="14" t="s">
        <v>205</v>
      </c>
    </row>
    <row r="53" spans="1:8">
      <c r="A53" s="51"/>
      <c r="B53" s="61"/>
      <c r="C53" s="11" t="s">
        <v>80</v>
      </c>
      <c r="D53" s="14" t="s">
        <v>205</v>
      </c>
    </row>
    <row r="54" spans="1:8">
      <c r="A54" s="51"/>
      <c r="B54" s="61"/>
      <c r="C54" s="11" t="s">
        <v>85</v>
      </c>
      <c r="D54" s="14" t="s">
        <v>205</v>
      </c>
    </row>
    <row r="55" spans="1:8">
      <c r="A55" s="51"/>
      <c r="B55" s="61"/>
      <c r="C55" s="11" t="s">
        <v>88</v>
      </c>
      <c r="D55" s="14" t="s">
        <v>205</v>
      </c>
      <c r="H55" s="16"/>
    </row>
    <row r="56" spans="1:8">
      <c r="A56" s="51"/>
      <c r="B56" s="61"/>
      <c r="C56" s="11" t="s">
        <v>93</v>
      </c>
      <c r="D56" s="14" t="s">
        <v>205</v>
      </c>
    </row>
    <row r="57" spans="1:8" ht="13.5" customHeight="1">
      <c r="A57" s="51"/>
      <c r="B57" s="61" t="s">
        <v>201</v>
      </c>
      <c r="C57" s="11" t="s">
        <v>97</v>
      </c>
      <c r="D57" s="15" t="s">
        <v>211</v>
      </c>
    </row>
    <row r="58" spans="1:8">
      <c r="A58" s="51"/>
      <c r="B58" s="61"/>
      <c r="C58" s="11" t="s">
        <v>104</v>
      </c>
      <c r="D58" s="15" t="s">
        <v>211</v>
      </c>
    </row>
    <row r="59" spans="1:8">
      <c r="A59" s="51"/>
      <c r="B59" s="61"/>
      <c r="C59" s="11" t="s">
        <v>107</v>
      </c>
      <c r="D59" s="15" t="s">
        <v>211</v>
      </c>
    </row>
    <row r="60" spans="1:8">
      <c r="A60" s="51"/>
      <c r="B60" s="61"/>
      <c r="C60" s="11" t="s">
        <v>111</v>
      </c>
      <c r="D60" s="15" t="s">
        <v>211</v>
      </c>
    </row>
    <row r="61" spans="1:8">
      <c r="A61" s="52"/>
      <c r="B61" s="61"/>
      <c r="C61" s="11" t="s">
        <v>113</v>
      </c>
      <c r="D61" s="15" t="s">
        <v>212</v>
      </c>
    </row>
    <row r="67" spans="2:2">
      <c r="B67" s="17"/>
    </row>
  </sheetData>
  <mergeCells count="16">
    <mergeCell ref="A2:D2"/>
    <mergeCell ref="A4:A8"/>
    <mergeCell ref="A9:A36"/>
    <mergeCell ref="A37:A61"/>
    <mergeCell ref="B4:B8"/>
    <mergeCell ref="B9:B13"/>
    <mergeCell ref="B14:B18"/>
    <mergeCell ref="B19:B23"/>
    <mergeCell ref="B24:B26"/>
    <mergeCell ref="B27:B31"/>
    <mergeCell ref="B32:B36"/>
    <mergeCell ref="B37:B41"/>
    <mergeCell ref="B42:B46"/>
    <mergeCell ref="B47:B51"/>
    <mergeCell ref="B52:B56"/>
    <mergeCell ref="B57:B61"/>
  </mergeCells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A11" sqref="A11"/>
    </sheetView>
  </sheetViews>
  <sheetFormatPr defaultColWidth="9" defaultRowHeight="15"/>
  <cols>
    <col min="1" max="1" width="83.140625" style="62" customWidth="1"/>
    <col min="2" max="2" width="27.140625" style="65" customWidth="1"/>
    <col min="3" max="3" width="33.42578125" style="62" customWidth="1"/>
    <col min="4" max="4" width="19.42578125" style="62" customWidth="1"/>
    <col min="5" max="5" width="10.85546875" style="62" customWidth="1"/>
    <col min="6" max="16384" width="9" style="62"/>
  </cols>
  <sheetData>
    <row r="1" spans="1:4" ht="17.25">
      <c r="A1" s="82" t="s">
        <v>235</v>
      </c>
    </row>
    <row r="2" spans="1:4">
      <c r="A2" s="83" t="s">
        <v>236</v>
      </c>
      <c r="B2" s="83"/>
      <c r="C2" s="83"/>
    </row>
    <row r="4" spans="1:4">
      <c r="A4" s="66" t="s">
        <v>213</v>
      </c>
      <c r="B4" s="67" t="s">
        <v>214</v>
      </c>
      <c r="C4" s="66" t="s">
        <v>215</v>
      </c>
    </row>
    <row r="5" spans="1:4">
      <c r="A5" s="68" t="s">
        <v>216</v>
      </c>
      <c r="B5" s="69">
        <v>7500</v>
      </c>
      <c r="C5" s="68" t="s">
        <v>217</v>
      </c>
    </row>
    <row r="6" spans="1:4">
      <c r="A6" s="68" t="s">
        <v>218</v>
      </c>
      <c r="B6" s="69">
        <v>380</v>
      </c>
      <c r="C6" s="68" t="s">
        <v>219</v>
      </c>
    </row>
    <row r="7" spans="1:4">
      <c r="A7" s="68" t="s">
        <v>220</v>
      </c>
      <c r="B7" s="69">
        <v>37.6</v>
      </c>
      <c r="C7" s="68" t="s">
        <v>221</v>
      </c>
      <c r="D7" s="63"/>
    </row>
    <row r="8" spans="1:4">
      <c r="A8" s="68" t="s">
        <v>222</v>
      </c>
      <c r="B8" s="69">
        <v>12</v>
      </c>
      <c r="C8" s="68" t="s">
        <v>223</v>
      </c>
    </row>
    <row r="9" spans="1:4">
      <c r="A9" s="68" t="s">
        <v>224</v>
      </c>
      <c r="B9" s="69">
        <v>46</v>
      </c>
      <c r="C9" s="68" t="s">
        <v>221</v>
      </c>
    </row>
    <row r="10" spans="1:4">
      <c r="A10" s="68" t="s">
        <v>225</v>
      </c>
      <c r="B10" s="69">
        <v>10.5</v>
      </c>
      <c r="C10" s="68" t="s">
        <v>223</v>
      </c>
    </row>
    <row r="11" spans="1:4">
      <c r="A11" s="68" t="s">
        <v>226</v>
      </c>
      <c r="B11" s="69">
        <v>315</v>
      </c>
      <c r="C11" s="68" t="s">
        <v>227</v>
      </c>
    </row>
    <row r="12" spans="1:4" s="64" customFormat="1">
      <c r="A12" s="70"/>
      <c r="B12" s="71"/>
      <c r="C12" s="72"/>
    </row>
    <row r="13" spans="1:4">
      <c r="A13" s="73" t="s">
        <v>228</v>
      </c>
      <c r="B13" s="74"/>
      <c r="C13" s="75"/>
    </row>
    <row r="14" spans="1:4">
      <c r="A14" s="68" t="s">
        <v>229</v>
      </c>
      <c r="B14" s="76">
        <f>(1.2*B5)/B8/0.95/(B6*1.414+23)</f>
        <v>1.4089693107697858</v>
      </c>
      <c r="C14" s="68"/>
    </row>
    <row r="15" spans="1:4">
      <c r="A15" s="68" t="s">
        <v>230</v>
      </c>
      <c r="B15" s="76">
        <f>(B6*1.414+23)/B7</f>
        <v>14.902127659574466</v>
      </c>
      <c r="C15" s="68">
        <f>800/B9</f>
        <v>17.391304347826086</v>
      </c>
    </row>
    <row r="16" spans="1:4">
      <c r="A16" s="77"/>
      <c r="B16" s="78"/>
      <c r="C16" s="77"/>
    </row>
    <row r="17" spans="1:4">
      <c r="A17" s="73" t="s">
        <v>231</v>
      </c>
      <c r="B17" s="74"/>
      <c r="C17" s="75"/>
    </row>
    <row r="18" spans="1:4">
      <c r="A18" s="79" t="s">
        <v>233</v>
      </c>
      <c r="B18" s="80">
        <f>ROUND(B14+0.5,0)</f>
        <v>2</v>
      </c>
      <c r="C18" s="81"/>
    </row>
    <row r="19" spans="1:4">
      <c r="A19" s="79" t="s">
        <v>234</v>
      </c>
      <c r="B19" s="80">
        <f>ROUND(B15+0.5,0)</f>
        <v>15</v>
      </c>
      <c r="C19" s="80">
        <f>ROUNDDOWN(C15,0)</f>
        <v>17</v>
      </c>
      <c r="D19" s="64"/>
    </row>
    <row r="20" spans="1:4">
      <c r="A20" s="68" t="s">
        <v>232</v>
      </c>
      <c r="B20" s="80">
        <f>B11*B19*B18</f>
        <v>9450</v>
      </c>
      <c r="C20" s="80">
        <f>B11*B18*C19</f>
        <v>10710</v>
      </c>
    </row>
  </sheetData>
  <mergeCells count="3">
    <mergeCell ref="A13:C13"/>
    <mergeCell ref="A17:C17"/>
    <mergeCell ref="A2:C2"/>
  </mergeCells>
  <phoneticPr fontId="2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The Parameter of PV array </vt:lpstr>
      <vt:lpstr>Recommended PV array </vt:lpstr>
      <vt:lpstr>Caculation formula of PV array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peggy</cp:lastModifiedBy>
  <dcterms:created xsi:type="dcterms:W3CDTF">2006-09-16T00:00:00Z</dcterms:created>
  <dcterms:modified xsi:type="dcterms:W3CDTF">2017-03-28T02:19:33Z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